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65 сессия\Реш. № 563 О внесен. изм. в местный бюджет\"/>
    </mc:Choice>
  </mc:AlternateContent>
  <xr:revisionPtr revIDLastSave="0" documentId="8_{AA47E9C2-DBF3-4758-8E06-6B0C8127D95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8" i="1" l="1"/>
  <c r="D66" i="1"/>
  <c r="D61" i="1"/>
  <c r="D59" i="1"/>
  <c r="D56" i="1" s="1"/>
  <c r="D54" i="1"/>
  <c r="D52" i="1"/>
  <c r="D51" i="1"/>
  <c r="D44" i="1"/>
  <c r="D42" i="1"/>
  <c r="D39" i="1"/>
  <c r="D36" i="1"/>
  <c r="D33" i="1"/>
  <c r="D29" i="1"/>
  <c r="D27" i="1"/>
  <c r="D26" i="1"/>
  <c r="D24" i="1"/>
  <c r="D18" i="1" s="1"/>
  <c r="D16" i="1" s="1"/>
  <c r="D22" i="1"/>
</calcChain>
</file>

<file path=xl/sharedStrings.xml><?xml version="1.0" encoding="utf-8"?>
<sst xmlns="http://schemas.openxmlformats.org/spreadsheetml/2006/main" count="158" uniqueCount="81">
  <si>
    <t xml:space="preserve">                                                                                                                 ПРИЛОЖЕНИЕ  № 6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</si>
  <si>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</si>
  <si>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</si>
  <si>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«ПРИЛОЖЕНИЕ  № 8</t>
  </si>
  <si>
    <t xml:space="preserve">                                                                                                                    от 19 декабря 2024 года № 523</t>
  </si>
  <si>
    <t>Распределение бюджетных ассигнований по разделам и подразделам классификации расходов бюджетов на 2025 год</t>
  </si>
  <si>
    <t>тыс. рублей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</si>
  <si>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</si>
  <si>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</si>
  <si>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</si>
  <si>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</si>
  <si>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</si>
  <si>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</si>
  <si>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</si>
  <si>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</si>
  <si>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</si>
  <si>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</si>
  <si>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</si>
  <si>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</si>
  <si>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</si>
  <si>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</si>
  <si>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</si>
  <si>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</si>
  <si>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</si>
  <si>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</si>
  <si>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</si>
  <si>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</si>
  <si>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</si>
  <si>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</si>
  <si>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</si>
  <si>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</si>
  <si>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</si>
  <si>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</si>
  <si>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</si>
  <si>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</si>
  <si>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</si>
  <si>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</si>
  <si>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</si>
  <si>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</si>
  <si>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</si>
  <si>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</si>
  <si>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</si>
  <si>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</si>
  <si>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</si>
  <si>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</si>
  <si>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 - коммунальное хозяйство 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</si>
  <si>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</si>
  <si>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</si>
  <si>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</si>
  <si>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</si>
  <si>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</si>
  <si>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</si>
  <si>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</si>
  <si>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</si>
  <si>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</si>
  <si>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</si>
  <si>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</si>
  <si>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</si>
  <si>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</si>
  <si>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</si>
  <si>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>Здравоохранение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</si>
  <si>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</si>
  <si>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</si>
  <si>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</si>
  <si>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</si>
  <si>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</si>
  <si>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</si>
  <si>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</si>
  <si>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</si>
  <si>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</si>
  <si>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</si>
  <si>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11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</si>
  <si>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</si>
  <si>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</si>
  <si>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</si>
  <si>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</si>
  <si>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</si>
  <si>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</t>
  </si>
  <si>
    <t>14</t>
  </si>
  <si>
    <t>».</t>
  </si>
  <si>
    <t xml:space="preserve">                                                                                                                    от 24 апреля 2025 года № 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</si>
</sst>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9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right"/>
    </xf>
    <xf numFmtId="0" fontId="5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9" fillId="0" borderId="0" xfId="0" applyFont="1"/>
    <xf numFmtId="1" fontId="9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3"/>
  <sheetViews>
    <sheetView tabSelected="1" view="pageBreakPreview" zoomScaleNormal="100" zoomScaleSheetLayoutView="100" zoomScalePageLayoutView="95" workbookViewId="0">
      <selection activeCell="A73" sqref="A73:D73"/>
    </sheetView>
  </sheetViews>
  <sheetFormatPr defaultColWidth="9.7109375" defaultRowHeight="15" x14ac:dyDescent="0.25"/>
  <cols>
    <col min="1" max="1" width="83.42578125" customWidth="1"/>
    <col min="2" max="2" width="7.140625" style="7" customWidth="1"/>
    <col min="3" max="3" width="6.42578125" style="7" customWidth="1"/>
    <col min="4" max="4" width="13.5703125" style="8" customWidth="1"/>
    <col min="1023" max="1024" width="11.5703125" customWidth="1"/>
  </cols>
  <sheetData>
    <row r="1" spans="1:5" ht="18.75" x14ac:dyDescent="0.3">
      <c r="A1" s="6" t="s">
        <v>0</v>
      </c>
      <c r="B1" s="6"/>
      <c r="C1" s="6"/>
      <c r="D1" s="6"/>
      <c r="E1" s="10"/>
    </row>
    <row r="2" spans="1:5" ht="18.75" x14ac:dyDescent="0.3">
      <c r="A2" s="6" t="s">
        <v>1</v>
      </c>
      <c r="B2" s="6"/>
      <c r="C2" s="6"/>
      <c r="D2" s="6"/>
      <c r="E2" s="10"/>
    </row>
    <row r="3" spans="1:5" ht="18.75" x14ac:dyDescent="0.3">
      <c r="A3" s="6" t="s">
        <v>2</v>
      </c>
      <c r="B3" s="6"/>
      <c r="C3" s="6"/>
      <c r="D3" s="6"/>
      <c r="E3" s="10"/>
    </row>
    <row r="4" spans="1:5" ht="18.75" x14ac:dyDescent="0.3">
      <c r="A4" s="6" t="s">
        <v>80</v>
      </c>
      <c r="B4" s="6"/>
      <c r="C4" s="6"/>
      <c r="D4" s="6"/>
      <c r="E4" s="10"/>
    </row>
    <row r="5" spans="1:5" ht="18.75" x14ac:dyDescent="0.3">
      <c r="A5" s="9"/>
      <c r="B5" s="9"/>
      <c r="C5" s="9"/>
      <c r="D5" s="9"/>
      <c r="E5" s="10"/>
    </row>
    <row r="6" spans="1:5" ht="18.75" x14ac:dyDescent="0.3">
      <c r="A6" s="6" t="s">
        <v>3</v>
      </c>
      <c r="B6" s="6"/>
      <c r="C6" s="6"/>
      <c r="D6" s="6"/>
      <c r="E6" s="10"/>
    </row>
    <row r="7" spans="1:5" ht="15.75" x14ac:dyDescent="0.25">
      <c r="A7" s="6" t="s">
        <v>1</v>
      </c>
      <c r="B7" s="6"/>
      <c r="C7" s="6"/>
      <c r="D7" s="6"/>
      <c r="E7" s="11"/>
    </row>
    <row r="8" spans="1:5" ht="15.75" x14ac:dyDescent="0.25">
      <c r="A8" s="6" t="s">
        <v>2</v>
      </c>
      <c r="B8" s="6"/>
      <c r="C8" s="6"/>
      <c r="D8" s="6"/>
      <c r="E8" s="11"/>
    </row>
    <row r="9" spans="1:5" ht="15.75" x14ac:dyDescent="0.25">
      <c r="A9" s="6" t="s">
        <v>4</v>
      </c>
      <c r="B9" s="6"/>
      <c r="C9" s="6"/>
      <c r="D9" s="6"/>
      <c r="E9" s="11"/>
    </row>
    <row r="12" spans="1:5" ht="46.5" customHeight="1" x14ac:dyDescent="0.3">
      <c r="A12" s="5" t="s">
        <v>5</v>
      </c>
      <c r="B12" s="5"/>
      <c r="C12" s="5"/>
      <c r="D12" s="5"/>
    </row>
    <row r="13" spans="1:5" x14ac:dyDescent="0.25">
      <c r="D13" s="12" t="s">
        <v>6</v>
      </c>
    </row>
    <row r="14" spans="1:5" ht="15" customHeight="1" x14ac:dyDescent="0.25">
      <c r="A14" s="4" t="s">
        <v>7</v>
      </c>
      <c r="B14" s="3" t="s">
        <v>8</v>
      </c>
      <c r="C14" s="3" t="s">
        <v>9</v>
      </c>
      <c r="D14" s="2" t="s">
        <v>10</v>
      </c>
    </row>
    <row r="15" spans="1:5" x14ac:dyDescent="0.25">
      <c r="A15" s="4"/>
      <c r="B15" s="3"/>
      <c r="C15" s="3"/>
      <c r="D15" s="2"/>
    </row>
    <row r="16" spans="1:5" ht="27.4" customHeight="1" x14ac:dyDescent="0.25">
      <c r="A16" s="13" t="s">
        <v>11</v>
      </c>
      <c r="B16" s="14"/>
      <c r="C16" s="14"/>
      <c r="D16" s="15">
        <f>D18+D27+D29+D33+D44+D51+D56+D61+D66+D68+D39+D54+D42</f>
        <v>5168754.6999999993</v>
      </c>
    </row>
    <row r="17" spans="1:4" ht="18.95" customHeight="1" x14ac:dyDescent="0.25">
      <c r="A17" s="16" t="s">
        <v>12</v>
      </c>
      <c r="B17" s="17"/>
      <c r="C17" s="17"/>
      <c r="D17" s="15"/>
    </row>
    <row r="18" spans="1:4" ht="21.2" customHeight="1" x14ac:dyDescent="0.25">
      <c r="A18" s="13" t="s">
        <v>13</v>
      </c>
      <c r="B18" s="18" t="s">
        <v>14</v>
      </c>
      <c r="C18" s="18" t="s">
        <v>15</v>
      </c>
      <c r="D18" s="15">
        <f>D19+D20+D21+D22+D23+D24+D25+D26</f>
        <v>359314.9</v>
      </c>
    </row>
    <row r="19" spans="1:4" ht="19.7" customHeight="1" x14ac:dyDescent="0.25">
      <c r="A19" s="16" t="s">
        <v>16</v>
      </c>
      <c r="B19" s="19" t="s">
        <v>14</v>
      </c>
      <c r="C19" s="19" t="s">
        <v>17</v>
      </c>
      <c r="D19" s="20">
        <v>2957.2</v>
      </c>
    </row>
    <row r="20" spans="1:4" ht="34.5" customHeight="1" x14ac:dyDescent="0.25">
      <c r="A20" s="16" t="s">
        <v>18</v>
      </c>
      <c r="B20" s="21" t="s">
        <v>14</v>
      </c>
      <c r="C20" s="21" t="s">
        <v>19</v>
      </c>
      <c r="D20" s="20">
        <v>7158</v>
      </c>
    </row>
    <row r="21" spans="1:4" ht="33.75" customHeight="1" x14ac:dyDescent="0.25">
      <c r="A21" s="22" t="s">
        <v>20</v>
      </c>
      <c r="B21" s="19" t="s">
        <v>14</v>
      </c>
      <c r="C21" s="19" t="s">
        <v>21</v>
      </c>
      <c r="D21" s="23">
        <v>156517.6</v>
      </c>
    </row>
    <row r="22" spans="1:4" ht="18.95" customHeight="1" x14ac:dyDescent="0.25">
      <c r="A22" s="16" t="s">
        <v>22</v>
      </c>
      <c r="B22" s="19" t="s">
        <v>14</v>
      </c>
      <c r="C22" s="19" t="s">
        <v>23</v>
      </c>
      <c r="D22" s="23">
        <f>9.3+0.8</f>
        <v>10.100000000000001</v>
      </c>
    </row>
    <row r="23" spans="1:4" ht="32.25" customHeight="1" x14ac:dyDescent="0.25">
      <c r="A23" s="16" t="s">
        <v>24</v>
      </c>
      <c r="B23" s="19" t="s">
        <v>14</v>
      </c>
      <c r="C23" s="19" t="s">
        <v>25</v>
      </c>
      <c r="D23" s="23">
        <v>46470.1</v>
      </c>
    </row>
    <row r="24" spans="1:4" ht="24.4" customHeight="1" x14ac:dyDescent="0.25">
      <c r="A24" s="24" t="s">
        <v>26</v>
      </c>
      <c r="B24" s="19" t="s">
        <v>14</v>
      </c>
      <c r="C24" s="19" t="s">
        <v>27</v>
      </c>
      <c r="D24" s="23">
        <f>3800+3000</f>
        <v>6800</v>
      </c>
    </row>
    <row r="25" spans="1:4" ht="19.7" customHeight="1" x14ac:dyDescent="0.25">
      <c r="A25" s="16" t="s">
        <v>28</v>
      </c>
      <c r="B25" s="19" t="s">
        <v>14</v>
      </c>
      <c r="C25" s="19">
        <v>11</v>
      </c>
      <c r="D25" s="23">
        <v>7740</v>
      </c>
    </row>
    <row r="26" spans="1:4" ht="19.7" customHeight="1" x14ac:dyDescent="0.25">
      <c r="A26" s="16" t="s">
        <v>29</v>
      </c>
      <c r="B26" s="19" t="s">
        <v>14</v>
      </c>
      <c r="C26" s="19">
        <v>13</v>
      </c>
      <c r="D26" s="23">
        <f>125133.4+6758.5-230</f>
        <v>131661.9</v>
      </c>
    </row>
    <row r="27" spans="1:4" ht="19.7" customHeight="1" x14ac:dyDescent="0.25">
      <c r="A27" s="13" t="s">
        <v>30</v>
      </c>
      <c r="B27" s="18" t="s">
        <v>17</v>
      </c>
      <c r="C27" s="18" t="s">
        <v>15</v>
      </c>
      <c r="D27" s="15">
        <f>D28</f>
        <v>40.4</v>
      </c>
    </row>
    <row r="28" spans="1:4" ht="19.7" customHeight="1" x14ac:dyDescent="0.25">
      <c r="A28" s="16" t="s">
        <v>31</v>
      </c>
      <c r="B28" s="19" t="s">
        <v>17</v>
      </c>
      <c r="C28" s="19" t="s">
        <v>21</v>
      </c>
      <c r="D28" s="23">
        <v>40.4</v>
      </c>
    </row>
    <row r="29" spans="1:4" ht="19.7" customHeight="1" x14ac:dyDescent="0.25">
      <c r="A29" s="13" t="s">
        <v>32</v>
      </c>
      <c r="B29" s="18" t="s">
        <v>19</v>
      </c>
      <c r="C29" s="18" t="s">
        <v>15</v>
      </c>
      <c r="D29" s="15">
        <f>D30+D31+D32</f>
        <v>81520.2</v>
      </c>
    </row>
    <row r="30" spans="1:4" ht="20.45" customHeight="1" x14ac:dyDescent="0.25">
      <c r="A30" s="16" t="s">
        <v>33</v>
      </c>
      <c r="B30" s="19" t="s">
        <v>19</v>
      </c>
      <c r="C30" s="19" t="s">
        <v>34</v>
      </c>
      <c r="D30" s="23">
        <v>500</v>
      </c>
    </row>
    <row r="31" spans="1:4" ht="33.75" customHeight="1" x14ac:dyDescent="0.25">
      <c r="A31" s="16" t="s">
        <v>35</v>
      </c>
      <c r="B31" s="19" t="s">
        <v>19</v>
      </c>
      <c r="C31" s="19" t="s">
        <v>36</v>
      </c>
      <c r="D31" s="23">
        <v>80531.199999999997</v>
      </c>
    </row>
    <row r="32" spans="1:4" ht="35.25" customHeight="1" x14ac:dyDescent="0.25">
      <c r="A32" s="16" t="s">
        <v>37</v>
      </c>
      <c r="B32" s="19" t="s">
        <v>19</v>
      </c>
      <c r="C32" s="19">
        <v>14</v>
      </c>
      <c r="D32" s="23">
        <v>489</v>
      </c>
    </row>
    <row r="33" spans="1:4" ht="17.25" customHeight="1" x14ac:dyDescent="0.25">
      <c r="A33" s="13" t="s">
        <v>38</v>
      </c>
      <c r="B33" s="18" t="s">
        <v>21</v>
      </c>
      <c r="C33" s="18" t="s">
        <v>15</v>
      </c>
      <c r="D33" s="15">
        <f>D34+D35+D36+D37+D38</f>
        <v>47670.100000000006</v>
      </c>
    </row>
    <row r="34" spans="1:4" ht="17.25" customHeight="1" x14ac:dyDescent="0.25">
      <c r="A34" s="16" t="s">
        <v>39</v>
      </c>
      <c r="B34" s="19" t="s">
        <v>21</v>
      </c>
      <c r="C34" s="19" t="s">
        <v>23</v>
      </c>
      <c r="D34" s="23">
        <v>9879.1</v>
      </c>
    </row>
    <row r="35" spans="1:4" ht="17.25" customHeight="1" x14ac:dyDescent="0.25">
      <c r="A35" s="16" t="s">
        <v>40</v>
      </c>
      <c r="B35" s="19" t="s">
        <v>21</v>
      </c>
      <c r="C35" s="19" t="s">
        <v>41</v>
      </c>
      <c r="D35" s="23">
        <v>6477.8</v>
      </c>
    </row>
    <row r="36" spans="1:4" ht="17.25" customHeight="1" x14ac:dyDescent="0.25">
      <c r="A36" s="16" t="s">
        <v>42</v>
      </c>
      <c r="B36" s="19" t="s">
        <v>21</v>
      </c>
      <c r="C36" s="19" t="s">
        <v>34</v>
      </c>
      <c r="D36" s="23">
        <f>3931+2371.1</f>
        <v>6302.1</v>
      </c>
    </row>
    <row r="37" spans="1:4" ht="17.25" customHeight="1" x14ac:dyDescent="0.25">
      <c r="A37" s="16" t="s">
        <v>43</v>
      </c>
      <c r="B37" s="19" t="s">
        <v>21</v>
      </c>
      <c r="C37" s="19">
        <v>10</v>
      </c>
      <c r="D37" s="23">
        <v>14731.9</v>
      </c>
    </row>
    <row r="38" spans="1:4" ht="17.25" customHeight="1" x14ac:dyDescent="0.25">
      <c r="A38" s="16" t="s">
        <v>44</v>
      </c>
      <c r="B38" s="19" t="s">
        <v>21</v>
      </c>
      <c r="C38" s="19">
        <v>12</v>
      </c>
      <c r="D38" s="23">
        <v>10279.200000000001</v>
      </c>
    </row>
    <row r="39" spans="1:4" ht="19.7" customHeight="1" x14ac:dyDescent="0.25">
      <c r="A39" s="13" t="s">
        <v>45</v>
      </c>
      <c r="B39" s="18" t="s">
        <v>23</v>
      </c>
      <c r="C39" s="18" t="s">
        <v>15</v>
      </c>
      <c r="D39" s="15">
        <f>D41+D40</f>
        <v>232099.6</v>
      </c>
    </row>
    <row r="40" spans="1:4" ht="19.7" customHeight="1" x14ac:dyDescent="0.25">
      <c r="A40" s="16" t="s">
        <v>46</v>
      </c>
      <c r="B40" s="19" t="s">
        <v>23</v>
      </c>
      <c r="C40" s="19" t="s">
        <v>17</v>
      </c>
      <c r="D40" s="23">
        <v>224220.6</v>
      </c>
    </row>
    <row r="41" spans="1:4" ht="19.7" customHeight="1" x14ac:dyDescent="0.25">
      <c r="A41" s="16" t="s">
        <v>47</v>
      </c>
      <c r="B41" s="19" t="s">
        <v>23</v>
      </c>
      <c r="C41" s="19" t="s">
        <v>19</v>
      </c>
      <c r="D41" s="23">
        <v>7879</v>
      </c>
    </row>
    <row r="42" spans="1:4" s="25" customFormat="1" ht="19.7" customHeight="1" x14ac:dyDescent="0.25">
      <c r="A42" s="13" t="s">
        <v>48</v>
      </c>
      <c r="B42" s="18" t="s">
        <v>25</v>
      </c>
      <c r="C42" s="18" t="s">
        <v>15</v>
      </c>
      <c r="D42" s="15">
        <f>D43</f>
        <v>49693.3</v>
      </c>
    </row>
    <row r="43" spans="1:4" ht="19.7" customHeight="1" x14ac:dyDescent="0.25">
      <c r="A43" s="16" t="s">
        <v>49</v>
      </c>
      <c r="B43" s="19" t="s">
        <v>25</v>
      </c>
      <c r="C43" s="19" t="s">
        <v>23</v>
      </c>
      <c r="D43" s="23">
        <v>49693.3</v>
      </c>
    </row>
    <row r="44" spans="1:4" ht="19.7" customHeight="1" x14ac:dyDescent="0.25">
      <c r="A44" s="13" t="s">
        <v>50</v>
      </c>
      <c r="B44" s="18" t="s">
        <v>27</v>
      </c>
      <c r="C44" s="18" t="s">
        <v>15</v>
      </c>
      <c r="D44" s="15">
        <f>SUM(D45:D50)</f>
        <v>3666512.9</v>
      </c>
    </row>
    <row r="45" spans="1:4" ht="19.7" customHeight="1" x14ac:dyDescent="0.25">
      <c r="A45" s="16" t="s">
        <v>51</v>
      </c>
      <c r="B45" s="19" t="s">
        <v>27</v>
      </c>
      <c r="C45" s="19" t="s">
        <v>14</v>
      </c>
      <c r="D45" s="23">
        <v>1165212.6000000001</v>
      </c>
    </row>
    <row r="46" spans="1:4" ht="19.7" customHeight="1" x14ac:dyDescent="0.25">
      <c r="A46" s="16" t="s">
        <v>52</v>
      </c>
      <c r="B46" s="19" t="s">
        <v>27</v>
      </c>
      <c r="C46" s="19" t="s">
        <v>17</v>
      </c>
      <c r="D46" s="23">
        <v>1983636.5</v>
      </c>
    </row>
    <row r="47" spans="1:4" ht="19.7" customHeight="1" x14ac:dyDescent="0.25">
      <c r="A47" s="16" t="s">
        <v>53</v>
      </c>
      <c r="B47" s="19" t="s">
        <v>27</v>
      </c>
      <c r="C47" s="19" t="s">
        <v>19</v>
      </c>
      <c r="D47" s="23">
        <v>242621.5</v>
      </c>
    </row>
    <row r="48" spans="1:4" ht="18.95" customHeight="1" x14ac:dyDescent="0.25">
      <c r="A48" s="16" t="s">
        <v>54</v>
      </c>
      <c r="B48" s="19" t="s">
        <v>27</v>
      </c>
      <c r="C48" s="19" t="s">
        <v>23</v>
      </c>
      <c r="D48" s="23">
        <v>200</v>
      </c>
    </row>
    <row r="49" spans="1:4" ht="18.95" customHeight="1" x14ac:dyDescent="0.25">
      <c r="A49" s="16" t="s">
        <v>55</v>
      </c>
      <c r="B49" s="19" t="s">
        <v>27</v>
      </c>
      <c r="C49" s="19" t="s">
        <v>27</v>
      </c>
      <c r="D49" s="23">
        <v>18497.3</v>
      </c>
    </row>
    <row r="50" spans="1:4" ht="18.95" customHeight="1" x14ac:dyDescent="0.25">
      <c r="A50" s="16" t="s">
        <v>56</v>
      </c>
      <c r="B50" s="19" t="s">
        <v>27</v>
      </c>
      <c r="C50" s="19" t="s">
        <v>34</v>
      </c>
      <c r="D50" s="23">
        <v>256345</v>
      </c>
    </row>
    <row r="51" spans="1:4" ht="18.95" customHeight="1" x14ac:dyDescent="0.25">
      <c r="A51" s="13" t="s">
        <v>57</v>
      </c>
      <c r="B51" s="18" t="s">
        <v>41</v>
      </c>
      <c r="C51" s="18" t="s">
        <v>15</v>
      </c>
      <c r="D51" s="15">
        <f>SUM(D52:D53)</f>
        <v>116419</v>
      </c>
    </row>
    <row r="52" spans="1:4" ht="18" customHeight="1" x14ac:dyDescent="0.25">
      <c r="A52" s="16" t="s">
        <v>58</v>
      </c>
      <c r="B52" s="19" t="s">
        <v>41</v>
      </c>
      <c r="C52" s="19" t="s">
        <v>14</v>
      </c>
      <c r="D52" s="23">
        <f>70545+300</f>
        <v>70845</v>
      </c>
    </row>
    <row r="53" spans="1:4" ht="18" customHeight="1" x14ac:dyDescent="0.25">
      <c r="A53" s="16" t="s">
        <v>59</v>
      </c>
      <c r="B53" s="19" t="s">
        <v>41</v>
      </c>
      <c r="C53" s="19" t="s">
        <v>21</v>
      </c>
      <c r="D53" s="23">
        <v>45574</v>
      </c>
    </row>
    <row r="54" spans="1:4" s="25" customFormat="1" ht="18" customHeight="1" x14ac:dyDescent="0.25">
      <c r="A54" s="13" t="s">
        <v>60</v>
      </c>
      <c r="B54" s="18" t="s">
        <v>34</v>
      </c>
      <c r="C54" s="18" t="s">
        <v>15</v>
      </c>
      <c r="D54" s="15">
        <f>D55</f>
        <v>40385.599999999999</v>
      </c>
    </row>
    <row r="55" spans="1:4" ht="18" customHeight="1" x14ac:dyDescent="0.25">
      <c r="A55" s="16" t="s">
        <v>61</v>
      </c>
      <c r="B55" s="19" t="s">
        <v>34</v>
      </c>
      <c r="C55" s="19" t="s">
        <v>17</v>
      </c>
      <c r="D55" s="23">
        <v>40385.599999999999</v>
      </c>
    </row>
    <row r="56" spans="1:4" ht="18" customHeight="1" x14ac:dyDescent="0.25">
      <c r="A56" s="13" t="s">
        <v>62</v>
      </c>
      <c r="B56" s="18">
        <v>10</v>
      </c>
      <c r="C56" s="18" t="s">
        <v>15</v>
      </c>
      <c r="D56" s="15">
        <f>SUM(D57:D60)</f>
        <v>331474.2</v>
      </c>
    </row>
    <row r="57" spans="1:4" ht="18" customHeight="1" x14ac:dyDescent="0.25">
      <c r="A57" s="16" t="s">
        <v>63</v>
      </c>
      <c r="B57" s="19">
        <v>10</v>
      </c>
      <c r="C57" s="19" t="s">
        <v>14</v>
      </c>
      <c r="D57" s="23">
        <v>13776.8</v>
      </c>
    </row>
    <row r="58" spans="1:4" ht="18" customHeight="1" x14ac:dyDescent="0.25">
      <c r="A58" s="16" t="s">
        <v>64</v>
      </c>
      <c r="B58" s="19">
        <v>10</v>
      </c>
      <c r="C58" s="19" t="s">
        <v>19</v>
      </c>
      <c r="D58" s="23">
        <v>45423.1</v>
      </c>
    </row>
    <row r="59" spans="1:4" ht="18" customHeight="1" x14ac:dyDescent="0.25">
      <c r="A59" s="16" t="s">
        <v>65</v>
      </c>
      <c r="B59" s="19">
        <v>10</v>
      </c>
      <c r="C59" s="19" t="s">
        <v>21</v>
      </c>
      <c r="D59" s="23">
        <f>257952.6-61230.1+55731.3+5584.7</f>
        <v>258038.5</v>
      </c>
    </row>
    <row r="60" spans="1:4" ht="18" customHeight="1" x14ac:dyDescent="0.25">
      <c r="A60" s="16" t="s">
        <v>66</v>
      </c>
      <c r="B60" s="19">
        <v>10</v>
      </c>
      <c r="C60" s="19" t="s">
        <v>25</v>
      </c>
      <c r="D60" s="23">
        <v>14235.8</v>
      </c>
    </row>
    <row r="61" spans="1:4" ht="18" customHeight="1" x14ac:dyDescent="0.25">
      <c r="A61" s="13" t="s">
        <v>67</v>
      </c>
      <c r="B61" s="18">
        <v>11</v>
      </c>
      <c r="C61" s="18" t="s">
        <v>15</v>
      </c>
      <c r="D61" s="15">
        <f>SUM(D62:D65)</f>
        <v>228574.5</v>
      </c>
    </row>
    <row r="62" spans="1:4" ht="18" customHeight="1" x14ac:dyDescent="0.25">
      <c r="A62" s="16" t="s">
        <v>68</v>
      </c>
      <c r="B62" s="19">
        <v>11</v>
      </c>
      <c r="C62" s="19" t="s">
        <v>14</v>
      </c>
      <c r="D62" s="23">
        <v>3894.3</v>
      </c>
    </row>
    <row r="63" spans="1:4" ht="18" customHeight="1" x14ac:dyDescent="0.25">
      <c r="A63" s="16" t="s">
        <v>69</v>
      </c>
      <c r="B63" s="19">
        <v>11</v>
      </c>
      <c r="C63" s="19" t="s">
        <v>17</v>
      </c>
      <c r="D63" s="23">
        <v>4910.3999999999996</v>
      </c>
    </row>
    <row r="64" spans="1:4" ht="18" customHeight="1" x14ac:dyDescent="0.25">
      <c r="A64" s="16" t="s">
        <v>70</v>
      </c>
      <c r="B64" s="19" t="s">
        <v>71</v>
      </c>
      <c r="C64" s="19" t="s">
        <v>19</v>
      </c>
      <c r="D64" s="23">
        <v>212354.8</v>
      </c>
    </row>
    <row r="65" spans="1:4" ht="18" customHeight="1" x14ac:dyDescent="0.25">
      <c r="A65" s="16" t="s">
        <v>72</v>
      </c>
      <c r="B65" s="19">
        <v>11</v>
      </c>
      <c r="C65" s="19" t="s">
        <v>23</v>
      </c>
      <c r="D65" s="23">
        <v>7415</v>
      </c>
    </row>
    <row r="66" spans="1:4" ht="18" customHeight="1" x14ac:dyDescent="0.25">
      <c r="A66" s="13" t="s">
        <v>73</v>
      </c>
      <c r="B66" s="18">
        <v>13</v>
      </c>
      <c r="C66" s="18" t="s">
        <v>15</v>
      </c>
      <c r="D66" s="15">
        <f>D67</f>
        <v>50</v>
      </c>
    </row>
    <row r="67" spans="1:4" ht="18" customHeight="1" x14ac:dyDescent="0.25">
      <c r="A67" s="16" t="s">
        <v>74</v>
      </c>
      <c r="B67" s="19">
        <v>13</v>
      </c>
      <c r="C67" s="19" t="s">
        <v>14</v>
      </c>
      <c r="D67" s="23">
        <v>50</v>
      </c>
    </row>
    <row r="68" spans="1:4" ht="31.5" customHeight="1" x14ac:dyDescent="0.25">
      <c r="A68" s="26" t="s">
        <v>75</v>
      </c>
      <c r="B68" s="18">
        <v>14</v>
      </c>
      <c r="C68" s="18" t="s">
        <v>15</v>
      </c>
      <c r="D68" s="15">
        <f>D69+D70</f>
        <v>15000</v>
      </c>
    </row>
    <row r="69" spans="1:4" ht="36" customHeight="1" x14ac:dyDescent="0.25">
      <c r="A69" s="27" t="s">
        <v>76</v>
      </c>
      <c r="B69" s="19">
        <v>14</v>
      </c>
      <c r="C69" s="19" t="s">
        <v>14</v>
      </c>
      <c r="D69" s="23">
        <v>5000</v>
      </c>
    </row>
    <row r="70" spans="1:4" ht="28.35" customHeight="1" x14ac:dyDescent="0.25">
      <c r="A70" s="27" t="s">
        <v>77</v>
      </c>
      <c r="B70" s="19" t="s">
        <v>78</v>
      </c>
      <c r="C70" s="19" t="s">
        <v>19</v>
      </c>
      <c r="D70" s="23">
        <v>10000</v>
      </c>
    </row>
    <row r="71" spans="1:4" s="28" customFormat="1" ht="18.75" x14ac:dyDescent="0.3">
      <c r="B71" s="29"/>
      <c r="C71" s="29"/>
      <c r="D71" s="30" t="s">
        <v>79</v>
      </c>
    </row>
    <row r="72" spans="1:4" ht="58.15" customHeight="1" x14ac:dyDescent="0.25"/>
    <row r="73" spans="1:4" s="31" customFormat="1" ht="18.75" x14ac:dyDescent="0.3">
      <c r="B73" s="32"/>
      <c r="C73" s="1"/>
      <c r="D73" s="1"/>
    </row>
  </sheetData>
  <mergeCells count="14">
    <mergeCell ref="C73:D73"/>
    <mergeCell ref="A7:D7"/>
    <mergeCell ref="A8:D8"/>
    <mergeCell ref="A9:D9"/>
    <mergeCell ref="A12:D12"/>
    <mergeCell ref="A14:A15"/>
    <mergeCell ref="B14:B15"/>
    <mergeCell ref="C14:C15"/>
    <mergeCell ref="D14:D15"/>
    <mergeCell ref="A1:D1"/>
    <mergeCell ref="A2:D2"/>
    <mergeCell ref="A3:D3"/>
    <mergeCell ref="A4:D4"/>
    <mergeCell ref="A6:D6"/>
  </mergeCells>
  <pageMargins left="1.1812499999999999" right="0.51180555555555596" top="0.95416666666666705" bottom="0.74791666666666701" header="0.78749999999999998" footer="0.511811023622047"/>
  <pageSetup paperSize="9" scale="77" orientation="portrait" horizontalDpi="300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VasilenkoN</dc:creator>
  <dc:description/>
  <cp:lastModifiedBy>User</cp:lastModifiedBy>
  <cp:revision>227</cp:revision>
  <cp:lastPrinted>2025-04-10T14:31:10Z</cp:lastPrinted>
  <dcterms:created xsi:type="dcterms:W3CDTF">2020-01-22T08:48:10Z</dcterms:created>
  <dcterms:modified xsi:type="dcterms:W3CDTF">2025-04-25T08:32:14Z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